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0" yWindow="-180" windowWidth="10695" windowHeight="8700"/>
  </bookViews>
  <sheets>
    <sheet name="DIAGNOSTICO " sheetId="4" r:id="rId1"/>
    <sheet name="COTIZACION" sheetId="5" r:id="rId2"/>
  </sheets>
  <calcPr calcId="144525"/>
</workbook>
</file>

<file path=xl/calcChain.xml><?xml version="1.0" encoding="utf-8"?>
<calcChain xmlns="http://schemas.openxmlformats.org/spreadsheetml/2006/main">
  <c r="H22" i="4" l="1"/>
  <c r="H24" i="4" l="1"/>
  <c r="H25" i="4" l="1"/>
  <c r="H26" i="4" s="1"/>
  <c r="F11" i="5"/>
  <c r="G11" i="5" s="1"/>
  <c r="G13" i="5" s="1"/>
  <c r="G14" i="5" s="1"/>
  <c r="G15" i="5" s="1"/>
</calcChain>
</file>

<file path=xl/sharedStrings.xml><?xml version="1.0" encoding="utf-8"?>
<sst xmlns="http://schemas.openxmlformats.org/spreadsheetml/2006/main" count="59" uniqueCount="50">
  <si>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</si>
  <si>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</si>
  <si>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</si>
  <si>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</si>
  <si>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</si>
  <si>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</si>
  <si>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</si>
  <si>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</si>
  <si>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</si>
  <si>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>UN</t>
  </si>
  <si>
    <t xml:space="preserve">CANTIDAD </t>
  </si>
  <si>
    <t xml:space="preserve">VR PARCIAL </t>
  </si>
  <si>
    <t>SUB TOTAL</t>
  </si>
  <si>
    <t xml:space="preserve">SOPORTE FOTOGRAFICOS </t>
  </si>
  <si>
    <t>ORDEN DE TRABAJO:</t>
  </si>
  <si>
    <t>TALLER DE LLANTAS PLJ</t>
  </si>
  <si>
    <t>No DEL EQIUIPO:</t>
  </si>
  <si>
    <t>UBICACIÓN:</t>
  </si>
  <si>
    <t>DIAGNOSTICO</t>
  </si>
  <si>
    <t>CORRECTIVO</t>
  </si>
  <si>
    <t>|</t>
  </si>
  <si>
    <t>HOROMETRO:</t>
  </si>
  <si>
    <t>AWH00406</t>
  </si>
  <si>
    <t>N/A</t>
  </si>
  <si>
    <t>NOMBRE DEL COMPONENTE:</t>
  </si>
  <si>
    <t>NO REGISTRA</t>
  </si>
  <si>
    <t>CLIENTE</t>
  </si>
  <si>
    <t>KALTIRE</t>
  </si>
  <si>
    <t>KT035 CAT980G</t>
  </si>
  <si>
    <t>TAREAS POR REALIZAR:</t>
  </si>
  <si>
    <t>TODO REPUESTOS</t>
  </si>
  <si>
    <t>NIT: 49695811-7</t>
  </si>
  <si>
    <t>* Lubricacion y mtto general.</t>
  </si>
  <si>
    <t>* Ajustar y Pintar.</t>
  </si>
  <si>
    <t>NOTA: Incluye diagnostico, mano de obra de mantenimeinto, repuestos y pintura.</t>
  </si>
  <si>
    <t>CALIDAD EN MANTENIMEINTO Y REPUESTOS DE EQUIPOS</t>
  </si>
  <si>
    <t>BOMBA DE INYECCION</t>
  </si>
  <si>
    <t>SERIAL DEL EQUIPO:</t>
  </si>
  <si>
    <t>SERIAL DEL COMPONENTE:</t>
  </si>
  <si>
    <t>7E-5888</t>
  </si>
  <si>
    <t>COTIZACION DE REPARACION DE MOTOR ELECTRICO DEL ENCENDIDO DEL MANIPULADOR KT035  KAL TIRE - NOVIEMBRE-29-2019</t>
  </si>
  <si>
    <t>BOMBA DE INYECCION PRESENTA FUGA.</t>
  </si>
  <si>
    <t xml:space="preserve">CAMBIAR EMPAQUETADURA Y SELLOS INTERNOS, LIMPIEZA Y LUBRICACION, PRUEBA DE PRESIONES Y CALIBRACION DE INYECTORES EN BANCO DE LABORATORIO. </t>
  </si>
  <si>
    <t>COTIZACION DE REPARACION DE LA BOMBA DE INYECCION DEL MANIPULADOR KT035  KAL TIRE - NOVIEMBRE-29-2019</t>
  </si>
  <si>
    <t>* Cambio de empaques.</t>
  </si>
  <si>
    <t>* Cambio de sellos.</t>
  </si>
  <si>
    <t>* Prueba de presiones.</t>
  </si>
  <si>
    <t>* Calibracion de inyectores.</t>
  </si>
  <si>
    <t>MANTENIMIENTO, REPARACION Y CALIBRACION DE LA BOMBA DE INYECCION DEL MANIPULADOR KT035 CAT980G.</t>
  </si>
  <si>
    <t>* Cambio de fluller.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</si>
</sst>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&quot;$&quot;\ * #,##0_-;\-&quot;$&quot;\ * #,##0_-;_-&quot;$&quot;\ * &quot;-&quot;_-;_-@_-"/>
    <numFmt numFmtId="167" formatCode="_-* #,##0.00_-;\-* #,##0.00_-;_-* &quot;-&quot;??_-;_-@_-"/>
    <numFmt numFmtId="168" formatCode="_-&quot;$&quot;* #,##0.00_-;\-&quot;$&quot;* #,##0.00_-;_-&quot;$&quot;* &quot;-&quot;??_-;_-@_-"/>
    <numFmt numFmtId="169" formatCode="&quot;$&quot;\ #,##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b/>
      <sz val="10"/>
      <name val="Trebuchet MS"/>
      <family val="2"/>
    </font>
    <font>
      <sz val="11"/>
      <name val="Trebuchet MS"/>
      <family val="2"/>
    </font>
    <font>
      <sz val="11"/>
      <color indexed="8"/>
      <name val="Arial"/>
      <family val="2"/>
    </font>
    <font>
      <i/>
      <sz val="11"/>
      <color theme="5" tint="-0.249977111117893"/>
      <name val="Arial Black"/>
      <family val="2"/>
    </font>
    <font>
      <i/>
      <u/>
      <sz val="11"/>
      <color theme="5" tint="-0.249977111117893"/>
      <name val="Arial Black"/>
      <family val="2"/>
    </font>
    <font>
      <sz val="11"/>
      <name val="Leelawadee"/>
      <family val="2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9" fontId="4" fillId="3" borderId="6" xfId="0" applyNumberFormat="1" applyFont="1" applyFill="1" applyBorder="1" applyAlignment="1">
      <alignment horizontal="center"/>
    </xf>
    <xf numFmtId="169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4" fontId="6" fillId="0" borderId="0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5" xfId="6" applyFont="1" applyFill="1" applyBorder="1" applyAlignment="1">
      <alignment vertical="center" wrapText="1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64" fontId="16" fillId="0" borderId="1" xfId="1" applyFont="1" applyFill="1" applyBorder="1" applyAlignment="1">
      <alignment horizontal="left" vertical="center" wrapText="1"/>
    </xf>
    <xf numFmtId="164" fontId="16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0" fontId="9" fillId="0" borderId="0" xfId="0" applyFont="1" applyBorder="1"/>
    <xf numFmtId="166" fontId="18" fillId="5" borderId="18" xfId="9" applyFont="1" applyFill="1" applyBorder="1" applyAlignment="1">
      <alignment horizontal="center" vertical="center"/>
    </xf>
    <xf numFmtId="166" fontId="18" fillId="0" borderId="19" xfId="9" applyFont="1" applyBorder="1" applyAlignment="1">
      <alignment horizontal="center" vertical="center"/>
    </xf>
    <xf numFmtId="0" fontId="17" fillId="6" borderId="0" xfId="0" applyFont="1" applyFill="1" applyAlignment="1">
      <alignment horizontal="left" vertical="center"/>
    </xf>
    <xf numFmtId="166" fontId="0" fillId="0" borderId="0" xfId="0" applyNumberFormat="1" applyFont="1"/>
    <xf numFmtId="0" fontId="19" fillId="0" borderId="6" xfId="0" applyFont="1" applyBorder="1"/>
    <xf numFmtId="0" fontId="0" fillId="0" borderId="6" xfId="0" applyFont="1" applyBorder="1"/>
    <xf numFmtId="0" fontId="5" fillId="0" borderId="0" xfId="0" applyFont="1" applyAlignment="1">
      <alignment vertical="center" wrapText="1"/>
    </xf>
    <xf numFmtId="0" fontId="17" fillId="0" borderId="0" xfId="0" applyFont="1" applyFill="1" applyBorder="1" applyAlignment="1">
      <alignment horizontal="left" vertical="center"/>
    </xf>
    <xf numFmtId="166" fontId="18" fillId="0" borderId="0" xfId="9" applyFont="1" applyFill="1" applyBorder="1" applyAlignment="1">
      <alignment horizontal="center" vertical="center"/>
    </xf>
    <xf numFmtId="166" fontId="18" fillId="0" borderId="18" xfId="9" applyFont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3" fillId="0" borderId="0" xfId="0" applyFont="1" applyAlignment="1">
      <alignment horizontal="right"/>
    </xf>
    <xf numFmtId="164" fontId="6" fillId="0" borderId="2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10" fillId="4" borderId="8" xfId="6" applyFont="1" applyFill="1" applyBorder="1" applyAlignment="1">
      <alignment horizontal="center" vertical="center" wrapText="1"/>
    </xf>
    <xf numFmtId="0" fontId="10" fillId="4" borderId="9" xfId="6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2" fontId="7" fillId="4" borderId="10" xfId="0" applyNumberFormat="1" applyFont="1" applyFill="1" applyBorder="1" applyAlignment="1">
      <alignment horizontal="center" vertical="center"/>
    </xf>
    <xf numFmtId="2" fontId="7" fillId="4" borderId="9" xfId="0" applyNumberFormat="1" applyFont="1" applyFill="1" applyBorder="1" applyAlignment="1">
      <alignment horizontal="center" vertical="center"/>
    </xf>
    <xf numFmtId="164" fontId="7" fillId="4" borderId="10" xfId="1" applyFont="1" applyFill="1" applyBorder="1" applyAlignment="1">
      <alignment horizontal="center" vertical="center" wrapText="1"/>
    </xf>
    <xf numFmtId="164" fontId="7" fillId="4" borderId="9" xfId="1" applyFont="1" applyFill="1" applyBorder="1" applyAlignment="1">
      <alignment horizontal="center" vertical="center" wrapText="1"/>
    </xf>
    <xf numFmtId="164" fontId="7" fillId="4" borderId="7" xfId="1" applyFont="1" applyFill="1" applyBorder="1" applyAlignment="1">
      <alignment horizontal="center" vertical="center" wrapText="1"/>
    </xf>
    <xf numFmtId="164" fontId="7" fillId="4" borderId="16" xfId="1" applyFont="1" applyFill="1" applyBorder="1" applyAlignment="1">
      <alignment horizontal="center" vertical="center" wrapText="1"/>
    </xf>
    <xf numFmtId="164" fontId="7" fillId="4" borderId="17" xfId="1" applyFont="1" applyFill="1" applyBorder="1" applyAlignment="1">
      <alignment horizontal="center" vertical="center" wrapText="1"/>
    </xf>
    <xf numFmtId="164" fontId="7" fillId="4" borderId="11" xfId="1" applyFont="1" applyFill="1" applyBorder="1" applyAlignment="1">
      <alignment horizontal="center" vertical="center" wrapText="1"/>
    </xf>
    <xf numFmtId="164" fontId="7" fillId="4" borderId="12" xfId="1" applyFont="1" applyFill="1" applyBorder="1" applyAlignment="1">
      <alignment horizontal="center" vertical="center" wrapText="1"/>
    </xf>
    <xf numFmtId="164" fontId="7" fillId="4" borderId="13" xfId="1" applyFont="1" applyFill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19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22" fillId="0" borderId="20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1" fontId="5" fillId="0" borderId="0" xfId="0" applyNumberFormat="1" applyFont="1" applyBorder="1" applyAlignment="1">
      <alignment vertical="center"/>
    </xf>
  </cellXfs>
  <cellStyles count="10">
    <cellStyle name="%" xfId="6"/>
    <cellStyle name="Millares 2" xfId="3"/>
    <cellStyle name="Millares 2 10" xfId="7"/>
    <cellStyle name="Moneda" xfId="1" builtinId="4"/>
    <cellStyle name="Moneda [0]" xfId="9" builtinId="7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607215</xdr:colOff>
      <xdr:row>1</xdr:row>
      <xdr:rowOff>19373</xdr:rowOff>
    </xdr:from>
    <xdr:to>
      <xdr:col>2</xdr:col>
      <xdr:colOff>1869277</xdr:colOff>
      <xdr:row>5</xdr:row>
      <xdr:rowOff>59532</xdr:rowOff>
    </xdr:to>
    <xdr:pic>
      <xdr:nvPicPr>
        <xdr:cNvPr id="25" name="24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288" b="6440"/>
        <a:stretch/>
      </xdr:blipFill>
      <xdr:spPr>
        <a:xfrm>
          <a:off x="1119184" y="186061"/>
          <a:ext cx="1262062" cy="802159"/>
        </a:xfrm>
        <a:prstGeom prst="rect">
          <a:avLst/>
        </a:prstGeom>
      </xdr:spPr>
    </xdr:pic>
    <xdr:clientData/>
  </xdr:twoCellAnchor>
  <xdr:twoCellAnchor editAs="oneCell">
    <xdr:from>
      <xdr:col>11</xdr:col>
      <xdr:colOff>178591</xdr:colOff>
      <xdr:row>21</xdr:row>
      <xdr:rowOff>52926</xdr:rowOff>
    </xdr:from>
    <xdr:to>
      <xdr:col>16</xdr:col>
      <xdr:colOff>654841</xdr:colOff>
      <xdr:row>21</xdr:row>
      <xdr:rowOff>1321593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183" t="33938" r="15081" b="18131"/>
        <a:stretch/>
      </xdr:blipFill>
      <xdr:spPr>
        <a:xfrm>
          <a:off x="11084716" y="4279645"/>
          <a:ext cx="3595688" cy="1268667"/>
        </a:xfrm>
        <a:prstGeom prst="rect">
          <a:avLst/>
        </a:prstGeom>
      </xdr:spPr>
    </xdr:pic>
    <xdr:clientData/>
  </xdr:twoCellAnchor>
  <xdr:twoCellAnchor editAs="oneCell">
    <xdr:from>
      <xdr:col>8</xdr:col>
      <xdr:colOff>59531</xdr:colOff>
      <xdr:row>21</xdr:row>
      <xdr:rowOff>1230195</xdr:rowOff>
    </xdr:from>
    <xdr:to>
      <xdr:col>13</xdr:col>
      <xdr:colOff>666749</xdr:colOff>
      <xdr:row>21</xdr:row>
      <xdr:rowOff>2726533</xdr:rowOff>
    </xdr:to>
    <xdr:pic>
      <xdr:nvPicPr>
        <xdr:cNvPr id="2" name="1 Imagen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19" t="15123" r="11340" b="13619"/>
        <a:stretch/>
      </xdr:blipFill>
      <xdr:spPr>
        <a:xfrm>
          <a:off x="9024937" y="5456914"/>
          <a:ext cx="3762375" cy="14963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607215</xdr:colOff>
      <xdr:row>1</xdr:row>
      <xdr:rowOff>19373</xdr:rowOff>
    </xdr:from>
    <xdr:to>
      <xdr:col>2</xdr:col>
      <xdr:colOff>1869277</xdr:colOff>
      <xdr:row>5</xdr:row>
      <xdr:rowOff>2382</xdr:rowOff>
    </xdr:to>
    <xdr:pic>
      <xdr:nvPicPr>
        <xdr:cNvPr id="6" name="5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288" b="6440"/>
        <a:stretch/>
      </xdr:blipFill>
      <xdr:spPr>
        <a:xfrm>
          <a:off x="1112040" y="190823"/>
          <a:ext cx="1262062" cy="8021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topLeftCell="A4" zoomScale="80" zoomScaleNormal="80" workbookViewId="0">
      <selection activeCell="I10" sqref="I10"/>
    </sheetView>
  </sheetViews>
  <sheetFormatPr baseColWidth="10" defaultColWidth="9.140625" defaultRowHeight="12.75"/>
  <cols>
    <col min="1" max="1" width="2.28515625" style="5" customWidth="1"/>
    <col min="2" max="2" width="5.28515625" style="5" customWidth="1"/>
    <col min="3" max="4" width="39.140625" style="5" customWidth="1"/>
    <col min="5" max="5" width="6.42578125" style="6" customWidth="1"/>
    <col min="6" max="6" width="10.5703125" style="6" customWidth="1"/>
    <col min="7" max="7" width="15.5703125" style="5" customWidth="1"/>
    <col min="8" max="8" width="16.140625" style="5" customWidth="1"/>
    <col min="9" max="10" width="9.140625" style="5"/>
    <col min="11" max="11" width="10.85546875" style="5" customWidth="1"/>
    <col min="12" max="13" width="9.140625" style="5"/>
    <col min="14" max="14" width="10.42578125" style="5" customWidth="1"/>
    <col min="15" max="16" width="9.140625" style="5"/>
    <col min="17" max="17" width="10.5703125" style="5" customWidth="1"/>
    <col min="18" max="16384" width="9.140625" style="5"/>
  </cols>
  <sheetData>
    <row r="1" spans="1:17" ht="13.5" thickBot="1"/>
    <row r="2" spans="1:17" ht="15" customHeight="1">
      <c r="C2" s="61"/>
      <c r="D2" s="64" t="s">
        <v>30</v>
      </c>
      <c r="E2" s="65"/>
      <c r="F2" s="65"/>
      <c r="G2" s="65"/>
      <c r="H2" s="65"/>
      <c r="I2" s="65"/>
      <c r="J2" s="65"/>
      <c r="K2" s="65"/>
      <c r="L2" s="66"/>
    </row>
    <row r="3" spans="1:17" ht="15" customHeight="1">
      <c r="C3" s="62"/>
      <c r="D3" s="67"/>
      <c r="E3" s="68"/>
      <c r="F3" s="68"/>
      <c r="G3" s="68"/>
      <c r="H3" s="68"/>
      <c r="I3" s="68"/>
      <c r="J3" s="68"/>
      <c r="K3" s="68"/>
      <c r="L3" s="69"/>
    </row>
    <row r="4" spans="1:17" ht="15" customHeight="1" thickBot="1">
      <c r="C4" s="62"/>
      <c r="D4" s="67"/>
      <c r="E4" s="68"/>
      <c r="F4" s="68"/>
      <c r="G4" s="68"/>
      <c r="H4" s="68"/>
      <c r="I4" s="68"/>
      <c r="J4" s="68"/>
      <c r="K4" s="68"/>
      <c r="L4" s="69"/>
    </row>
    <row r="5" spans="1:17" ht="15" customHeight="1" thickBot="1">
      <c r="C5" s="62"/>
      <c r="D5" s="83" t="s">
        <v>35</v>
      </c>
      <c r="E5" s="84"/>
      <c r="F5" s="84"/>
      <c r="G5" s="84"/>
      <c r="H5" s="84"/>
      <c r="I5" s="84"/>
      <c r="J5" s="84"/>
      <c r="K5" s="84"/>
      <c r="L5" s="85"/>
    </row>
    <row r="6" spans="1:17" ht="20.25" customHeight="1" thickBot="1">
      <c r="C6" s="63"/>
      <c r="D6" s="70" t="s">
        <v>31</v>
      </c>
      <c r="E6" s="71"/>
      <c r="F6" s="71"/>
      <c r="G6" s="71"/>
      <c r="H6" s="71"/>
      <c r="I6" s="71"/>
      <c r="J6" s="71"/>
      <c r="K6" s="71"/>
      <c r="L6" s="72"/>
    </row>
    <row r="8" spans="1:17" ht="20.25" customHeight="1" thickBot="1">
      <c r="A8" s="7"/>
      <c r="B8" s="56" t="s">
        <v>40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</row>
    <row r="9" spans="1:17" ht="16.5" customHeight="1">
      <c r="E9" s="5"/>
      <c r="F9" s="5"/>
    </row>
    <row r="10" spans="1:17" ht="16.5" customHeight="1">
      <c r="C10" s="37" t="s">
        <v>14</v>
      </c>
      <c r="D10" s="20" t="s">
        <v>23</v>
      </c>
      <c r="E10" s="20"/>
      <c r="F10" s="20"/>
    </row>
    <row r="11" spans="1:17" ht="15.75" customHeight="1">
      <c r="C11" s="37" t="s">
        <v>24</v>
      </c>
      <c r="D11" s="21" t="s">
        <v>36</v>
      </c>
      <c r="E11" s="21"/>
      <c r="F11" s="21"/>
      <c r="G11" s="18"/>
      <c r="H11" s="18"/>
    </row>
    <row r="12" spans="1:17" ht="15.75" customHeight="1">
      <c r="C12" s="37" t="s">
        <v>38</v>
      </c>
      <c r="D12" s="107" t="s">
        <v>39</v>
      </c>
      <c r="E12" s="21"/>
      <c r="F12" s="21"/>
      <c r="G12" s="18"/>
      <c r="H12" s="18"/>
    </row>
    <row r="13" spans="1:17" ht="16.5" customHeight="1">
      <c r="C13" s="37" t="s">
        <v>16</v>
      </c>
      <c r="D13" s="20" t="s">
        <v>28</v>
      </c>
      <c r="E13" s="20"/>
      <c r="F13" s="20"/>
    </row>
    <row r="14" spans="1:17" ht="16.5" customHeight="1">
      <c r="C14" s="37" t="s">
        <v>37</v>
      </c>
      <c r="D14" s="20" t="s">
        <v>22</v>
      </c>
      <c r="E14" s="20"/>
      <c r="F14" s="20"/>
    </row>
    <row r="15" spans="1:17" ht="16.5" customHeight="1">
      <c r="C15" s="37" t="s">
        <v>21</v>
      </c>
      <c r="D15" s="22" t="s">
        <v>25</v>
      </c>
      <c r="E15" s="20"/>
      <c r="F15" s="20"/>
    </row>
    <row r="16" spans="1:17">
      <c r="C16" s="37" t="s">
        <v>26</v>
      </c>
      <c r="D16" s="22" t="s">
        <v>27</v>
      </c>
      <c r="E16" s="22"/>
      <c r="F16" s="23"/>
    </row>
    <row r="17" spans="1:17">
      <c r="C17" s="37" t="s">
        <v>17</v>
      </c>
      <c r="D17" s="20" t="s">
        <v>15</v>
      </c>
      <c r="E17" s="20"/>
      <c r="F17" s="20"/>
    </row>
    <row r="18" spans="1:17" ht="13.5" thickBot="1"/>
    <row r="19" spans="1:17" ht="24.75" customHeight="1" thickTop="1">
      <c r="B19" s="54" t="s">
        <v>0</v>
      </c>
      <c r="C19" s="59" t="s">
        <v>18</v>
      </c>
      <c r="D19" s="59" t="s">
        <v>19</v>
      </c>
      <c r="E19" s="54" t="s">
        <v>9</v>
      </c>
      <c r="F19" s="73" t="s">
        <v>10</v>
      </c>
      <c r="G19" s="75" t="s">
        <v>11</v>
      </c>
      <c r="H19" s="75" t="s">
        <v>12</v>
      </c>
      <c r="I19" s="77" t="s">
        <v>13</v>
      </c>
      <c r="J19" s="78"/>
      <c r="K19" s="78"/>
      <c r="L19" s="78"/>
      <c r="M19" s="78"/>
      <c r="N19" s="78"/>
      <c r="O19" s="78"/>
      <c r="P19" s="78"/>
      <c r="Q19" s="79"/>
    </row>
    <row r="20" spans="1:17" ht="12.75" customHeight="1" thickBot="1">
      <c r="B20" s="55"/>
      <c r="C20" s="60"/>
      <c r="D20" s="60"/>
      <c r="E20" s="55"/>
      <c r="F20" s="74"/>
      <c r="G20" s="76"/>
      <c r="H20" s="76"/>
      <c r="I20" s="80"/>
      <c r="J20" s="81"/>
      <c r="K20" s="81"/>
      <c r="L20" s="81"/>
      <c r="M20" s="81"/>
      <c r="N20" s="81"/>
      <c r="O20" s="81"/>
      <c r="P20" s="81"/>
      <c r="Q20" s="82"/>
    </row>
    <row r="21" spans="1:17" ht="12" customHeight="1" thickTop="1" thickBot="1">
      <c r="I21" s="58"/>
      <c r="J21" s="58"/>
      <c r="K21" s="58"/>
      <c r="L21" s="58"/>
      <c r="M21" s="58"/>
      <c r="N21" s="58"/>
      <c r="O21" s="58"/>
      <c r="P21" s="58"/>
      <c r="Q21" s="58"/>
    </row>
    <row r="22" spans="1:17" ht="217.5" customHeight="1" thickTop="1" thickBot="1">
      <c r="A22" s="7"/>
      <c r="B22" s="8">
        <v>1</v>
      </c>
      <c r="C22" s="19" t="s">
        <v>41</v>
      </c>
      <c r="D22" s="19" t="s">
        <v>42</v>
      </c>
      <c r="E22" s="8" t="s">
        <v>9</v>
      </c>
      <c r="F22" s="10">
        <v>1</v>
      </c>
      <c r="G22" s="11">
        <v>1500000</v>
      </c>
      <c r="H22" s="12">
        <f t="shared" ref="H22" si="0">+F22*G22</f>
        <v>1500000</v>
      </c>
      <c r="I22" s="51"/>
      <c r="J22" s="52"/>
      <c r="K22" s="52"/>
      <c r="L22" s="52"/>
      <c r="M22" s="52"/>
      <c r="N22" s="52"/>
      <c r="O22" s="52"/>
      <c r="P22" s="52"/>
      <c r="Q22" s="53"/>
    </row>
    <row r="23" spans="1:17" ht="23.25" customHeight="1" thickTop="1">
      <c r="A23" s="7"/>
      <c r="B23" s="13"/>
      <c r="C23" s="14"/>
      <c r="D23" s="14"/>
      <c r="E23" s="13"/>
      <c r="F23" s="15"/>
      <c r="G23" s="16"/>
      <c r="H23" s="17"/>
    </row>
    <row r="24" spans="1:17" ht="26.25" customHeight="1">
      <c r="A24" s="7"/>
      <c r="B24" s="13"/>
      <c r="C24" s="1"/>
      <c r="D24" s="1"/>
      <c r="E24" s="2"/>
      <c r="F24" s="2"/>
      <c r="G24" s="2" t="s">
        <v>6</v>
      </c>
      <c r="H24" s="3">
        <f>SUM(H22:H22)</f>
        <v>1500000</v>
      </c>
    </row>
    <row r="25" spans="1:17" ht="27.75" customHeight="1">
      <c r="C25" s="2"/>
      <c r="D25" s="2"/>
      <c r="E25" s="2"/>
      <c r="F25" s="50" t="s">
        <v>7</v>
      </c>
      <c r="G25" s="50"/>
      <c r="H25" s="4">
        <f>+H24*0.19</f>
        <v>285000</v>
      </c>
    </row>
    <row r="26" spans="1:17" ht="24" customHeight="1">
      <c r="C26" s="2"/>
      <c r="D26" s="2"/>
      <c r="E26" s="2"/>
      <c r="F26" s="2"/>
      <c r="G26" s="2" t="s">
        <v>8</v>
      </c>
      <c r="H26" s="4">
        <f>+H24+H25</f>
        <v>1785000</v>
      </c>
    </row>
    <row r="27" spans="1:17" ht="27" customHeight="1">
      <c r="C27" s="14"/>
      <c r="D27" s="14"/>
      <c r="E27" s="13"/>
      <c r="F27" s="15"/>
      <c r="G27" s="16"/>
      <c r="H27" s="17"/>
    </row>
    <row r="28" spans="1:17" ht="23.25" customHeight="1"/>
  </sheetData>
  <mergeCells count="16">
    <mergeCell ref="C2:C6"/>
    <mergeCell ref="D2:L4"/>
    <mergeCell ref="D6:L6"/>
    <mergeCell ref="F19:F20"/>
    <mergeCell ref="G19:G20"/>
    <mergeCell ref="H19:H20"/>
    <mergeCell ref="I19:Q20"/>
    <mergeCell ref="I22:Q22"/>
    <mergeCell ref="D5:L5"/>
    <mergeCell ref="F25:G25"/>
    <mergeCell ref="B19:B20"/>
    <mergeCell ref="B8:Q8"/>
    <mergeCell ref="I21:Q21"/>
    <mergeCell ref="C19:C20"/>
    <mergeCell ref="D19:D20"/>
    <mergeCell ref="E19:E20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4" workbookViewId="0">
      <selection activeCell="C20" sqref="C20"/>
    </sheetView>
  </sheetViews>
  <sheetFormatPr baseColWidth="10" defaultColWidth="9.140625" defaultRowHeight="15"/>
  <cols>
    <col min="1" max="1" width="2.28515625" style="24" customWidth="1"/>
    <col min="2" max="2" width="5.28515625" style="24" customWidth="1"/>
    <col min="3" max="3" width="36.42578125" style="24" customWidth="1"/>
    <col min="4" max="4" width="11.7109375" style="25" customWidth="1"/>
    <col min="5" max="5" width="14.140625" style="25" customWidth="1"/>
    <col min="6" max="6" width="15.85546875" style="24" customWidth="1"/>
    <col min="7" max="7" width="18" style="24" customWidth="1"/>
    <col min="8" max="8" width="9.140625" style="24"/>
    <col min="9" max="9" width="12" style="24" bestFit="1" customWidth="1"/>
    <col min="10" max="16384" width="9.140625" style="24"/>
  </cols>
  <sheetData>
    <row r="1" spans="1:12" ht="15.75" thickBot="1"/>
    <row r="2" spans="1:12" ht="15" customHeight="1">
      <c r="C2" s="88"/>
      <c r="D2" s="91" t="s">
        <v>30</v>
      </c>
      <c r="E2" s="92"/>
      <c r="F2" s="92"/>
      <c r="G2" s="93"/>
      <c r="H2" s="48"/>
      <c r="I2" s="48"/>
      <c r="J2" s="48"/>
      <c r="K2" s="48"/>
      <c r="L2" s="48"/>
    </row>
    <row r="3" spans="1:12" ht="15" customHeight="1">
      <c r="C3" s="89"/>
      <c r="D3" s="94"/>
      <c r="E3" s="95"/>
      <c r="F3" s="95"/>
      <c r="G3" s="96"/>
      <c r="H3" s="48"/>
      <c r="I3" s="48"/>
      <c r="J3" s="48"/>
      <c r="K3" s="48"/>
      <c r="L3" s="48"/>
    </row>
    <row r="4" spans="1:12" ht="15" customHeight="1" thickBot="1">
      <c r="C4" s="89"/>
      <c r="D4" s="97"/>
      <c r="E4" s="98"/>
      <c r="F4" s="98"/>
      <c r="G4" s="99"/>
      <c r="H4" s="48"/>
      <c r="I4" s="48"/>
      <c r="J4" s="48"/>
      <c r="K4" s="48"/>
      <c r="L4" s="48"/>
    </row>
    <row r="5" spans="1:12" ht="15" customHeight="1" thickBot="1">
      <c r="C5" s="89"/>
      <c r="D5" s="100" t="s">
        <v>35</v>
      </c>
      <c r="E5" s="101"/>
      <c r="F5" s="101"/>
      <c r="G5" s="102"/>
      <c r="H5" s="48"/>
      <c r="I5" s="48"/>
      <c r="J5" s="48"/>
      <c r="K5" s="48"/>
      <c r="L5" s="48"/>
    </row>
    <row r="6" spans="1:12" ht="16.5" thickBot="1">
      <c r="C6" s="90"/>
      <c r="D6" s="100" t="s">
        <v>31</v>
      </c>
      <c r="E6" s="101"/>
      <c r="F6" s="101"/>
      <c r="G6" s="102"/>
      <c r="H6" s="49"/>
      <c r="I6" s="49"/>
      <c r="J6" s="49"/>
      <c r="K6" s="49"/>
      <c r="L6" s="49"/>
    </row>
    <row r="7" spans="1:12" ht="15.75" thickBot="1"/>
    <row r="8" spans="1:12" ht="34.5" customHeight="1" thickTop="1" thickBot="1">
      <c r="A8" s="26" t="s">
        <v>20</v>
      </c>
      <c r="B8" s="103" t="s">
        <v>43</v>
      </c>
      <c r="C8" s="104"/>
      <c r="D8" s="104"/>
      <c r="E8" s="104"/>
      <c r="F8" s="104"/>
      <c r="G8" s="105"/>
    </row>
    <row r="9" spans="1:12" ht="20.25" thickTop="1" thickBot="1">
      <c r="A9" s="26"/>
      <c r="B9" s="27"/>
      <c r="C9" s="28"/>
      <c r="D9" s="29"/>
      <c r="E9" s="29"/>
      <c r="F9" s="29"/>
      <c r="G9" s="29"/>
    </row>
    <row r="10" spans="1:12" ht="16.5" thickTop="1" thickBot="1">
      <c r="A10" s="26"/>
      <c r="B10" s="30" t="s">
        <v>0</v>
      </c>
      <c r="C10" s="30" t="s">
        <v>1</v>
      </c>
      <c r="D10" s="30" t="s">
        <v>2</v>
      </c>
      <c r="E10" s="30" t="s">
        <v>3</v>
      </c>
      <c r="F10" s="30" t="s">
        <v>4</v>
      </c>
      <c r="G10" s="30" t="s">
        <v>5</v>
      </c>
    </row>
    <row r="11" spans="1:12" ht="54.75" customHeight="1" thickTop="1" thickBot="1">
      <c r="A11" s="26"/>
      <c r="B11" s="31">
        <v>1</v>
      </c>
      <c r="C11" s="9" t="s">
        <v>48</v>
      </c>
      <c r="D11" s="31" t="s">
        <v>2</v>
      </c>
      <c r="E11" s="32">
        <v>1</v>
      </c>
      <c r="F11" s="33">
        <f>'DIAGNOSTICO '!H24</f>
        <v>1500000</v>
      </c>
      <c r="G11" s="34">
        <f>+E11*F11</f>
        <v>1500000</v>
      </c>
    </row>
    <row r="12" spans="1:12" ht="16.5" thickTop="1" thickBot="1"/>
    <row r="13" spans="1:12" ht="15.75" customHeight="1" thickBot="1">
      <c r="C13" s="106" t="s">
        <v>34</v>
      </c>
      <c r="F13" s="36" t="s">
        <v>6</v>
      </c>
      <c r="G13" s="38">
        <f>G11</f>
        <v>1500000</v>
      </c>
      <c r="H13" s="35"/>
    </row>
    <row r="14" spans="1:12" ht="15.75" thickBot="1">
      <c r="C14" s="106"/>
      <c r="E14" s="24"/>
      <c r="F14" s="36" t="s">
        <v>7</v>
      </c>
      <c r="G14" s="39">
        <f>+G13*0.19</f>
        <v>285000</v>
      </c>
      <c r="H14" s="35"/>
    </row>
    <row r="15" spans="1:12" ht="15.75" thickBot="1">
      <c r="C15" s="44"/>
      <c r="F15" s="40" t="s">
        <v>8</v>
      </c>
      <c r="G15" s="47">
        <f>G13+G14</f>
        <v>1785000</v>
      </c>
      <c r="H15" s="35"/>
    </row>
    <row r="16" spans="1:12">
      <c r="C16" s="42" t="s">
        <v>29</v>
      </c>
      <c r="D16" s="86"/>
      <c r="E16" s="86"/>
      <c r="F16" s="45"/>
      <c r="G16" s="46"/>
      <c r="I16" s="41"/>
    </row>
    <row r="17" spans="3:8">
      <c r="C17" s="43" t="s">
        <v>44</v>
      </c>
      <c r="D17" s="87"/>
      <c r="E17" s="87"/>
      <c r="F17" s="45"/>
      <c r="G17" s="46"/>
      <c r="H17" s="35"/>
    </row>
    <row r="18" spans="3:8">
      <c r="C18" s="43" t="s">
        <v>45</v>
      </c>
      <c r="D18" s="87"/>
      <c r="E18" s="87"/>
    </row>
    <row r="19" spans="3:8">
      <c r="C19" s="43" t="s">
        <v>49</v>
      </c>
      <c r="D19" s="87"/>
      <c r="E19" s="87"/>
    </row>
    <row r="20" spans="3:8">
      <c r="C20" s="43" t="s">
        <v>46</v>
      </c>
      <c r="D20" s="87"/>
      <c r="E20" s="87"/>
    </row>
    <row r="21" spans="3:8">
      <c r="C21" s="43" t="s">
        <v>47</v>
      </c>
      <c r="D21" s="87"/>
      <c r="E21" s="87"/>
    </row>
    <row r="22" spans="3:8">
      <c r="C22" s="43" t="s">
        <v>32</v>
      </c>
      <c r="D22" s="87"/>
      <c r="E22" s="87"/>
    </row>
    <row r="23" spans="3:8">
      <c r="C23" s="43" t="s">
        <v>33</v>
      </c>
      <c r="D23" s="87"/>
      <c r="E23" s="87"/>
    </row>
  </sheetData>
  <mergeCells count="8">
    <mergeCell ref="D16:E16"/>
    <mergeCell ref="D17:E23"/>
    <mergeCell ref="C2:C6"/>
    <mergeCell ref="D2:G4"/>
    <mergeCell ref="D6:G6"/>
    <mergeCell ref="B8:G8"/>
    <mergeCell ref="C13:C14"/>
    <mergeCell ref="D5:G5"/>
  </mergeCell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DIAGNOSTICO </vt:lpstr>
      <vt:lpstr>COTIZACION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2019-11-29T15:21:26Z</dcterms:modified>
</cp:coreProperties>
</file>